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oya/Dropbox/93_Claude/excel/"/>
    </mc:Choice>
  </mc:AlternateContent>
  <xr:revisionPtr revIDLastSave="0" documentId="13_ncr:1_{2310BF07-B675-BF41-9C9C-768EEBA4EFB9}" xr6:coauthVersionLast="47" xr6:coauthVersionMax="47" xr10:uidLastSave="{00000000-0000-0000-0000-000000000000}"/>
  <bookViews>
    <workbookView xWindow="1620" yWindow="1680" windowWidth="31260" windowHeight="20040" xr2:uid="{C6A587C7-97C9-B24B-8E1B-5F6E8EBF98D9}"/>
  </bookViews>
  <sheets>
    <sheet name="PL" sheetId="1" r:id="rId1"/>
    <sheet name="B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D28" i="2" l="1"/>
  <c r="C28" i="2"/>
  <c r="D25" i="2"/>
  <c r="C25" i="2"/>
  <c r="B25" i="2"/>
  <c r="D18" i="2"/>
  <c r="C18" i="2"/>
  <c r="B18" i="2"/>
  <c r="D11" i="2"/>
  <c r="C11" i="2"/>
  <c r="B11" i="2"/>
  <c r="D3" i="2"/>
  <c r="C3" i="2"/>
  <c r="B3" i="2"/>
  <c r="D28" i="1"/>
  <c r="C28" i="1"/>
  <c r="B28" i="1"/>
  <c r="D25" i="1"/>
  <c r="C25" i="1"/>
  <c r="B25" i="1"/>
  <c r="D4" i="1"/>
  <c r="C4" i="1"/>
  <c r="B4" i="1"/>
  <c r="D20" i="1"/>
  <c r="C20" i="1"/>
  <c r="B20" i="1"/>
  <c r="B6" i="1" l="1"/>
  <c r="D16" i="2"/>
  <c r="B28" i="2"/>
  <c r="B33" i="2" s="1"/>
  <c r="B16" i="2"/>
  <c r="C16" i="2"/>
  <c r="C6" i="1"/>
  <c r="C21" i="1"/>
  <c r="D6" i="1"/>
  <c r="D21" i="1"/>
  <c r="B21" i="1"/>
  <c r="D29" i="1" l="1"/>
  <c r="C29" i="1"/>
  <c r="B29" i="1"/>
  <c r="B35" i="1" l="1"/>
  <c r="B38" i="1" s="1"/>
  <c r="C35" i="1"/>
  <c r="C38" i="1" s="1"/>
  <c r="C31" i="2" s="1"/>
  <c r="D35" i="1"/>
  <c r="D38" i="1" s="1"/>
  <c r="C32" i="2" l="1"/>
  <c r="D31" i="2"/>
  <c r="D32" i="2" s="1"/>
  <c r="D33" i="2" l="1"/>
  <c r="C33" i="2"/>
</calcChain>
</file>

<file path=xl/sharedStrings.xml><?xml version="1.0" encoding="utf-8"?>
<sst xmlns="http://schemas.openxmlformats.org/spreadsheetml/2006/main" count="89" uniqueCount="85">
  <si>
    <t>勘定科目</t>
  </si>
  <si>
    <t>売上高</t>
  </si>
  <si>
    <t>　（国内売上）</t>
  </si>
  <si>
    <t>　（輸出売上）</t>
  </si>
  <si>
    <t>売上原価</t>
  </si>
  <si>
    <t>売上総利益</t>
  </si>
  <si>
    <t>販売費及び一般管理費</t>
  </si>
  <si>
    <t>　荷造運賃（国内・海外）</t>
  </si>
  <si>
    <t>　輸出諸掛・通関手数料</t>
  </si>
  <si>
    <t>　販売手数料・広告宣伝費</t>
  </si>
  <si>
    <t>　旅費交通費（国内・海外）</t>
  </si>
  <si>
    <t>　役員報酬・従業員給与</t>
  </si>
  <si>
    <t>　賞与引当金・退職給付費用</t>
  </si>
  <si>
    <t>　福利厚生費・法定福利費</t>
  </si>
  <si>
    <t>　採用費・教育研修費</t>
  </si>
  <si>
    <t>　研究開発費</t>
  </si>
  <si>
    <t>　地代家賃・水道光熱費</t>
  </si>
  <si>
    <t>　支払手数料・IT保守費</t>
  </si>
  <si>
    <t>　減価償却費・租税公課</t>
  </si>
  <si>
    <t>　その他販管費</t>
  </si>
  <si>
    <t>営業利益</t>
  </si>
  <si>
    <t>営業外収益</t>
  </si>
  <si>
    <t>　受取利息・配当金</t>
  </si>
  <si>
    <t>　為替差益</t>
  </si>
  <si>
    <t>　助成金・雑収入</t>
  </si>
  <si>
    <t>営業外費用</t>
  </si>
  <si>
    <t>　支払利息・割引料</t>
  </si>
  <si>
    <t>　雑損失</t>
  </si>
  <si>
    <t>経常利益</t>
  </si>
  <si>
    <t>特別利益</t>
  </si>
  <si>
    <t>　固定資産売却益</t>
  </si>
  <si>
    <t>特別損失</t>
  </si>
  <si>
    <t>　固定資産除却損</t>
  </si>
  <si>
    <t>　投資有価証券評価損</t>
  </si>
  <si>
    <t>税引前当期純利益</t>
  </si>
  <si>
    <t>法人税、住民税及び事業税</t>
  </si>
  <si>
    <t>法人税等調整額</t>
  </si>
  <si>
    <t>当期純利益</t>
  </si>
  <si>
    <t>備考</t>
  </si>
  <si>
    <t>【資産の部】</t>
  </si>
  <si>
    <t>流動資産</t>
  </si>
  <si>
    <t>　現金及び預金</t>
  </si>
  <si>
    <t>　受取手形</t>
  </si>
  <si>
    <t>　売掛金</t>
  </si>
  <si>
    <t>輸出分（外貨建）含む</t>
  </si>
  <si>
    <t>　製品</t>
  </si>
  <si>
    <t>　原材料・仕掛品</t>
  </si>
  <si>
    <t>材料高騰の影響反映</t>
  </si>
  <si>
    <t>　前払費用</t>
  </si>
  <si>
    <t>　その他流動資産</t>
  </si>
  <si>
    <t>固定資産</t>
  </si>
  <si>
    <t>　建物（純額）</t>
  </si>
  <si>
    <t>工場増築等</t>
  </si>
  <si>
    <t>　機械装置（純額）</t>
  </si>
  <si>
    <t>自動化ライン導入</t>
  </si>
  <si>
    <t>　車両運搬具・備品</t>
  </si>
  <si>
    <t>　投資その他の資産</t>
  </si>
  <si>
    <t>保証金等</t>
  </si>
  <si>
    <t>資産合計</t>
  </si>
  <si>
    <t>【負債の部】</t>
  </si>
  <si>
    <t>流動負債</t>
  </si>
  <si>
    <t>　支払手形</t>
  </si>
  <si>
    <t>　買掛金</t>
  </si>
  <si>
    <t>　短期借入金</t>
  </si>
  <si>
    <t>運転資金増</t>
  </si>
  <si>
    <t>　未払金</t>
  </si>
  <si>
    <t>設備未払・販管費未払</t>
  </si>
  <si>
    <t>　未払費用</t>
  </si>
  <si>
    <t>社会保険料等</t>
  </si>
  <si>
    <t>　未払法人税等</t>
  </si>
  <si>
    <t>固定負債</t>
  </si>
  <si>
    <t>　長期借入金</t>
  </si>
  <si>
    <t>設備ローン</t>
  </si>
  <si>
    <t>　退職給付引当金</t>
  </si>
  <si>
    <t>販管費からの繰入累積</t>
  </si>
  <si>
    <t>負債合計</t>
  </si>
  <si>
    <t>【純資産の部】</t>
  </si>
  <si>
    <t>　資本金</t>
  </si>
  <si>
    <t>　利益剰余金</t>
  </si>
  <si>
    <t>P/L利益の積み上げ</t>
  </si>
  <si>
    <t>純資産合計</t>
  </si>
  <si>
    <t>負債・純資産合計</t>
  </si>
  <si>
    <t>2023年</t>
    <rPh sb="4" eb="5">
      <t xml:space="preserve">ネｎ </t>
    </rPh>
    <phoneticPr fontId="1"/>
  </si>
  <si>
    <t>2024年</t>
    <phoneticPr fontId="1"/>
  </si>
  <si>
    <t>2025年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</si>
</sst>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1F1F1F"/>
      <name val="Meiryo UI"/>
      <family val="2"/>
      <charset val="128"/>
    </font>
    <font>
      <sz val="12"/>
      <color rgb="FF1F1F1F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2"/>
      <color theme="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4" fillId="0" borderId="0" xfId="0" applyFont="1">
      <alignment vertical="center"/>
    </xf>
    <xf numFmtId="38" fontId="2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38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77C222C-905F-2A4A-AAB8-3F52A223F89D}">
  <we:reference id="wa200009404" version="1.0.0.5" store="ja-JP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C9BC-3E38-8A45-B064-24773A5E54DE}">
  <dimension ref="A1:D39"/>
  <sheetViews>
    <sheetView tabSelected="1" workbookViewId="0">
      <selection activeCell="H11" sqref="H11"/>
    </sheetView>
  </sheetViews>
  <sheetFormatPr baseColWidth="10" defaultRowHeight="20"/>
  <cols>
    <col min="1" max="1" width="25.140625" style="6" bestFit="1" customWidth="1"/>
    <col min="2" max="2" width="12.85546875" style="6" bestFit="1" customWidth="1"/>
    <col min="3" max="4" width="11.140625" style="6" bestFit="1" customWidth="1"/>
  </cols>
  <sheetData>
    <row r="1" spans="1:4">
      <c r="A1" s="9" t="s">
        <v>0</v>
      </c>
      <c r="B1" s="10" t="s">
        <v>82</v>
      </c>
      <c r="C1" s="10" t="s">
        <v>83</v>
      </c>
      <c r="D1" s="10" t="s">
        <v>84</v>
      </c>
    </row>
    <row r="2" spans="1:4">
      <c r="A2" s="4" t="s">
        <v>2</v>
      </c>
      <c r="B2" s="8">
        <v>1000000</v>
      </c>
      <c r="C2" s="8">
        <v>1020000</v>
      </c>
      <c r="D2" s="8">
        <v>1050000</v>
      </c>
    </row>
    <row r="3" spans="1:4">
      <c r="A3" s="4" t="s">
        <v>3</v>
      </c>
      <c r="B3" s="8">
        <v>350000</v>
      </c>
      <c r="C3" s="8">
        <v>460000</v>
      </c>
      <c r="D3" s="8">
        <v>500000</v>
      </c>
    </row>
    <row r="4" spans="1:4">
      <c r="A4" s="2" t="s">
        <v>1</v>
      </c>
      <c r="B4" s="7">
        <f>SUM(B2:B3)</f>
        <v>1350000</v>
      </c>
      <c r="C4" s="7">
        <f>SUM(C2:C3)</f>
        <v>1480000</v>
      </c>
      <c r="D4" s="7">
        <f>SUM(D2:D3)</f>
        <v>1550000</v>
      </c>
    </row>
    <row r="5" spans="1:4">
      <c r="A5" s="2" t="s">
        <v>4</v>
      </c>
      <c r="B5" s="7">
        <v>945000</v>
      </c>
      <c r="C5" s="7">
        <v>1065600</v>
      </c>
      <c r="D5" s="7">
        <v>1085000</v>
      </c>
    </row>
    <row r="6" spans="1:4">
      <c r="A6" s="2" t="s">
        <v>5</v>
      </c>
      <c r="B6" s="7">
        <f>B4-B5</f>
        <v>405000</v>
      </c>
      <c r="C6" s="7">
        <f>C4-C5</f>
        <v>414400</v>
      </c>
      <c r="D6" s="7">
        <f>D4-D5</f>
        <v>465000</v>
      </c>
    </row>
    <row r="7" spans="1:4">
      <c r="A7" s="4" t="s">
        <v>7</v>
      </c>
      <c r="B7" s="8">
        <v>40000</v>
      </c>
      <c r="C7" s="8">
        <v>48500</v>
      </c>
      <c r="D7" s="8">
        <v>52500</v>
      </c>
    </row>
    <row r="8" spans="1:4">
      <c r="A8" s="4" t="s">
        <v>8</v>
      </c>
      <c r="B8" s="8">
        <v>5500</v>
      </c>
      <c r="C8" s="8">
        <v>8000</v>
      </c>
      <c r="D8" s="8">
        <v>9000</v>
      </c>
    </row>
    <row r="9" spans="1:4">
      <c r="A9" s="4" t="s">
        <v>9</v>
      </c>
      <c r="B9" s="8">
        <v>27000</v>
      </c>
      <c r="C9" s="8">
        <v>31500</v>
      </c>
      <c r="D9" s="8">
        <v>34000</v>
      </c>
    </row>
    <row r="10" spans="1:4">
      <c r="A10" s="4" t="s">
        <v>10</v>
      </c>
      <c r="B10" s="8">
        <v>10500</v>
      </c>
      <c r="C10" s="8">
        <v>18000</v>
      </c>
      <c r="D10" s="8">
        <v>22800</v>
      </c>
    </row>
    <row r="11" spans="1:4">
      <c r="A11" s="4" t="s">
        <v>11</v>
      </c>
      <c r="B11" s="8">
        <v>108000</v>
      </c>
      <c r="C11" s="8">
        <v>110500</v>
      </c>
      <c r="D11" s="8">
        <v>118000</v>
      </c>
    </row>
    <row r="12" spans="1:4">
      <c r="A12" s="4" t="s">
        <v>12</v>
      </c>
      <c r="B12" s="8">
        <v>16500</v>
      </c>
      <c r="C12" s="8">
        <v>18000</v>
      </c>
      <c r="D12" s="8">
        <v>19500</v>
      </c>
    </row>
    <row r="13" spans="1:4">
      <c r="A13" s="4" t="s">
        <v>13</v>
      </c>
      <c r="B13" s="8">
        <v>25500</v>
      </c>
      <c r="C13" s="8">
        <v>27000</v>
      </c>
      <c r="D13" s="8">
        <v>29000</v>
      </c>
    </row>
    <row r="14" spans="1:4">
      <c r="A14" s="4" t="s">
        <v>14</v>
      </c>
      <c r="B14" s="8">
        <v>3500</v>
      </c>
      <c r="C14" s="8">
        <v>6000</v>
      </c>
      <c r="D14" s="8">
        <v>9000</v>
      </c>
    </row>
    <row r="15" spans="1:4">
      <c r="A15" s="4" t="s">
        <v>15</v>
      </c>
      <c r="B15" s="8">
        <v>25000</v>
      </c>
      <c r="C15" s="8">
        <v>30000</v>
      </c>
      <c r="D15" s="8">
        <v>35000</v>
      </c>
    </row>
    <row r="16" spans="1:4">
      <c r="A16" s="4" t="s">
        <v>16</v>
      </c>
      <c r="B16" s="8">
        <v>21500</v>
      </c>
      <c r="C16" s="8">
        <v>22500</v>
      </c>
      <c r="D16" s="8">
        <v>22500</v>
      </c>
    </row>
    <row r="17" spans="1:4">
      <c r="A17" s="4" t="s">
        <v>17</v>
      </c>
      <c r="B17" s="8">
        <v>15000</v>
      </c>
      <c r="C17" s="8">
        <v>16900</v>
      </c>
      <c r="D17" s="8">
        <v>17300</v>
      </c>
    </row>
    <row r="18" spans="1:4">
      <c r="A18" s="4" t="s">
        <v>18</v>
      </c>
      <c r="B18" s="8">
        <v>15000</v>
      </c>
      <c r="C18" s="8">
        <v>14000</v>
      </c>
      <c r="D18" s="8">
        <v>10500</v>
      </c>
    </row>
    <row r="19" spans="1:4">
      <c r="A19" s="4" t="s">
        <v>19</v>
      </c>
      <c r="B19" s="8">
        <v>12000</v>
      </c>
      <c r="C19" s="8">
        <v>2100</v>
      </c>
      <c r="D19" s="8">
        <v>900</v>
      </c>
    </row>
    <row r="20" spans="1:4">
      <c r="A20" s="2" t="s">
        <v>6</v>
      </c>
      <c r="B20" s="7">
        <f>SUM(B7:B19)</f>
        <v>325000</v>
      </c>
      <c r="C20" s="7">
        <f>SUM(C7:C19)</f>
        <v>353000</v>
      </c>
      <c r="D20" s="7">
        <f>SUM(D7:D19)</f>
        <v>380000</v>
      </c>
    </row>
    <row r="21" spans="1:4">
      <c r="A21" s="2" t="s">
        <v>20</v>
      </c>
      <c r="B21" s="7">
        <f>B6-B20</f>
        <v>80000</v>
      </c>
      <c r="C21" s="7">
        <f>C6-C20</f>
        <v>61400</v>
      </c>
      <c r="D21" s="7">
        <f>D6-D20</f>
        <v>85000</v>
      </c>
    </row>
    <row r="22" spans="1:4">
      <c r="A22" s="4" t="s">
        <v>22</v>
      </c>
      <c r="B22" s="8">
        <v>500</v>
      </c>
      <c r="C22" s="8">
        <v>800</v>
      </c>
      <c r="D22" s="8">
        <v>1000</v>
      </c>
    </row>
    <row r="23" spans="1:4">
      <c r="A23" s="4" t="s">
        <v>23</v>
      </c>
      <c r="B23" s="8">
        <v>8000</v>
      </c>
      <c r="C23" s="8">
        <v>32000</v>
      </c>
      <c r="D23" s="8">
        <v>15000</v>
      </c>
    </row>
    <row r="24" spans="1:4">
      <c r="A24" s="4" t="s">
        <v>24</v>
      </c>
      <c r="B24" s="8">
        <v>3500</v>
      </c>
      <c r="C24" s="8">
        <v>2200</v>
      </c>
      <c r="D24" s="8">
        <v>2000</v>
      </c>
    </row>
    <row r="25" spans="1:4">
      <c r="A25" s="2" t="s">
        <v>21</v>
      </c>
      <c r="B25" s="7">
        <f>SUM(B22:B24)</f>
        <v>12000</v>
      </c>
      <c r="C25" s="7">
        <f>SUM(C22:C24)</f>
        <v>35000</v>
      </c>
      <c r="D25" s="7">
        <f>SUM(D22:D24)</f>
        <v>18000</v>
      </c>
    </row>
    <row r="26" spans="1:4">
      <c r="A26" s="4" t="s">
        <v>26</v>
      </c>
      <c r="B26" s="8">
        <v>6500</v>
      </c>
      <c r="C26" s="8">
        <v>8000</v>
      </c>
      <c r="D26" s="8">
        <v>9500</v>
      </c>
    </row>
    <row r="27" spans="1:4">
      <c r="A27" s="4" t="s">
        <v>27</v>
      </c>
      <c r="B27" s="8">
        <v>2000</v>
      </c>
      <c r="C27" s="8">
        <v>2500</v>
      </c>
      <c r="D27" s="8">
        <v>2000</v>
      </c>
    </row>
    <row r="28" spans="1:4">
      <c r="A28" s="2" t="s">
        <v>25</v>
      </c>
      <c r="B28" s="7">
        <f>SUM(B26:B27)</f>
        <v>8500</v>
      </c>
      <c r="C28" s="7">
        <f>SUM(C26:C27)</f>
        <v>10500</v>
      </c>
      <c r="D28" s="7">
        <f>SUM(D26:D27)</f>
        <v>11500</v>
      </c>
    </row>
    <row r="29" spans="1:4">
      <c r="A29" s="2" t="s">
        <v>28</v>
      </c>
      <c r="B29" s="7">
        <f>B21+B25-B28</f>
        <v>83500</v>
      </c>
      <c r="C29" s="7">
        <f>C21+C25-C28</f>
        <v>85900</v>
      </c>
      <c r="D29" s="7">
        <f>D21+D25-D28</f>
        <v>91500</v>
      </c>
    </row>
    <row r="30" spans="1:4">
      <c r="A30" s="2" t="s">
        <v>29</v>
      </c>
      <c r="B30" s="7">
        <v>0</v>
      </c>
      <c r="C30" s="7">
        <v>500</v>
      </c>
      <c r="D30" s="7">
        <v>1500</v>
      </c>
    </row>
    <row r="31" spans="1:4">
      <c r="A31" s="4" t="s">
        <v>30</v>
      </c>
      <c r="B31" s="8">
        <v>0</v>
      </c>
      <c r="C31" s="8">
        <v>500</v>
      </c>
      <c r="D31" s="8">
        <v>1500</v>
      </c>
    </row>
    <row r="32" spans="1:4">
      <c r="A32" s="2" t="s">
        <v>31</v>
      </c>
      <c r="B32" s="7">
        <v>2000</v>
      </c>
      <c r="C32" s="7">
        <v>5500</v>
      </c>
      <c r="D32" s="7">
        <v>3000</v>
      </c>
    </row>
    <row r="33" spans="1:4">
      <c r="A33" s="4" t="s">
        <v>32</v>
      </c>
      <c r="B33" s="8">
        <v>2000</v>
      </c>
      <c r="C33" s="8">
        <v>4000</v>
      </c>
      <c r="D33" s="8">
        <v>3000</v>
      </c>
    </row>
    <row r="34" spans="1:4">
      <c r="A34" s="4" t="s">
        <v>33</v>
      </c>
      <c r="B34" s="8">
        <v>0</v>
      </c>
      <c r="C34" s="8">
        <v>1500</v>
      </c>
      <c r="D34" s="8">
        <v>0</v>
      </c>
    </row>
    <row r="35" spans="1:4">
      <c r="A35" s="2" t="s">
        <v>34</v>
      </c>
      <c r="B35" s="7">
        <f>B29+B30-B32</f>
        <v>81500</v>
      </c>
      <c r="C35" s="7">
        <f>C29+C30-C32</f>
        <v>80900</v>
      </c>
      <c r="D35" s="7">
        <f>D29+D30-D32</f>
        <v>90000</v>
      </c>
    </row>
    <row r="36" spans="1:4">
      <c r="A36" s="2" t="s">
        <v>35</v>
      </c>
      <c r="B36" s="7">
        <v>28000</v>
      </c>
      <c r="C36" s="7">
        <v>30500</v>
      </c>
      <c r="D36" s="7">
        <v>38000</v>
      </c>
    </row>
    <row r="37" spans="1:4">
      <c r="A37" s="2" t="s">
        <v>36</v>
      </c>
      <c r="B37" s="7">
        <v>-3000</v>
      </c>
      <c r="C37" s="7">
        <v>-2000</v>
      </c>
      <c r="D37" s="7">
        <v>-3000</v>
      </c>
    </row>
    <row r="38" spans="1:4">
      <c r="A38" s="2" t="s">
        <v>37</v>
      </c>
      <c r="B38" s="7">
        <f>B35-B36-B37</f>
        <v>56500</v>
      </c>
      <c r="C38" s="7">
        <f>C35-C36-C37</f>
        <v>52400</v>
      </c>
      <c r="D38" s="7">
        <f>D35-D36-D37</f>
        <v>55000</v>
      </c>
    </row>
    <row r="39" spans="1:4">
      <c r="B39" s="1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0F5B-6329-0C49-903E-3A51104DD924}">
  <dimension ref="A1:E35"/>
  <sheetViews>
    <sheetView workbookViewId="0">
      <selection activeCell="B2" sqref="B2"/>
    </sheetView>
  </sheetViews>
  <sheetFormatPr baseColWidth="10" defaultRowHeight="20"/>
  <cols>
    <col min="1" max="1" width="17" bestFit="1" customWidth="1"/>
    <col min="2" max="2" width="13.85546875" bestFit="1" customWidth="1"/>
    <col min="3" max="4" width="12" bestFit="1" customWidth="1"/>
    <col min="5" max="5" width="19.140625" bestFit="1" customWidth="1"/>
  </cols>
  <sheetData>
    <row r="1" spans="1:5">
      <c r="A1" s="10" t="s">
        <v>0</v>
      </c>
      <c r="B1" s="10" t="s">
        <v>82</v>
      </c>
      <c r="C1" s="10" t="s">
        <v>83</v>
      </c>
      <c r="D1" s="10" t="s">
        <v>84</v>
      </c>
      <c r="E1" s="10" t="s">
        <v>38</v>
      </c>
    </row>
    <row r="2" spans="1:5">
      <c r="A2" s="2" t="s">
        <v>39</v>
      </c>
      <c r="B2" s="4"/>
      <c r="C2" s="4"/>
      <c r="D2" s="4"/>
      <c r="E2" s="4"/>
    </row>
    <row r="3" spans="1:5">
      <c r="A3" s="2" t="s">
        <v>40</v>
      </c>
      <c r="B3" s="3">
        <f>SUM(B4:B10)</f>
        <v>685000</v>
      </c>
      <c r="C3" s="3">
        <f>SUM(C4:C10)</f>
        <v>772400</v>
      </c>
      <c r="D3" s="3">
        <f>SUM(D4:D10)</f>
        <v>797400</v>
      </c>
      <c r="E3" s="4"/>
    </row>
    <row r="4" spans="1:5">
      <c r="A4" s="4" t="s">
        <v>41</v>
      </c>
      <c r="B4" s="5">
        <v>180000</v>
      </c>
      <c r="C4" s="5">
        <v>202400</v>
      </c>
      <c r="D4" s="5">
        <v>197400</v>
      </c>
      <c r="E4" s="4"/>
    </row>
    <row r="5" spans="1:5">
      <c r="A5" s="4" t="s">
        <v>42</v>
      </c>
      <c r="B5" s="5">
        <v>80000</v>
      </c>
      <c r="C5" s="5">
        <v>85000</v>
      </c>
      <c r="D5" s="5">
        <v>80000</v>
      </c>
      <c r="E5" s="4"/>
    </row>
    <row r="6" spans="1:5">
      <c r="A6" s="4" t="s">
        <v>43</v>
      </c>
      <c r="B6" s="5">
        <v>240000</v>
      </c>
      <c r="C6" s="5">
        <v>280000</v>
      </c>
      <c r="D6" s="5">
        <v>305000</v>
      </c>
      <c r="E6" s="4" t="s">
        <v>44</v>
      </c>
    </row>
    <row r="7" spans="1:5">
      <c r="A7" s="4" t="s">
        <v>45</v>
      </c>
      <c r="B7" s="5">
        <v>50000</v>
      </c>
      <c r="C7" s="5">
        <v>55000</v>
      </c>
      <c r="D7" s="5">
        <v>60000</v>
      </c>
      <c r="E7" s="4"/>
    </row>
    <row r="8" spans="1:5">
      <c r="A8" s="4" t="s">
        <v>46</v>
      </c>
      <c r="B8" s="5">
        <v>105000</v>
      </c>
      <c r="C8" s="5">
        <v>120000</v>
      </c>
      <c r="D8" s="5">
        <v>125000</v>
      </c>
      <c r="E8" s="4" t="s">
        <v>47</v>
      </c>
    </row>
    <row r="9" spans="1:5">
      <c r="A9" s="4" t="s">
        <v>48</v>
      </c>
      <c r="B9" s="5">
        <v>12000</v>
      </c>
      <c r="C9" s="5">
        <v>14000</v>
      </c>
      <c r="D9" s="5">
        <v>15000</v>
      </c>
      <c r="E9" s="4"/>
    </row>
    <row r="10" spans="1:5">
      <c r="A10" s="4" t="s">
        <v>49</v>
      </c>
      <c r="B10" s="5">
        <v>18000</v>
      </c>
      <c r="C10" s="5">
        <v>16000</v>
      </c>
      <c r="D10" s="5">
        <v>15000</v>
      </c>
      <c r="E10" s="4"/>
    </row>
    <row r="11" spans="1:5">
      <c r="A11" s="2" t="s">
        <v>50</v>
      </c>
      <c r="B11" s="3">
        <f>SUM(B12:B15)</f>
        <v>450000</v>
      </c>
      <c r="C11" s="3">
        <f>SUM(C12:C15)</f>
        <v>520000</v>
      </c>
      <c r="D11" s="3">
        <f>SUM(D12:D15)</f>
        <v>610000</v>
      </c>
      <c r="E11" s="4"/>
    </row>
    <row r="12" spans="1:5">
      <c r="A12" s="4" t="s">
        <v>51</v>
      </c>
      <c r="B12" s="5">
        <v>150000</v>
      </c>
      <c r="C12" s="5">
        <v>160000</v>
      </c>
      <c r="D12" s="5">
        <v>180000</v>
      </c>
      <c r="E12" s="4" t="s">
        <v>52</v>
      </c>
    </row>
    <row r="13" spans="1:5">
      <c r="A13" s="4" t="s">
        <v>53</v>
      </c>
      <c r="B13" s="5">
        <v>200000</v>
      </c>
      <c r="C13" s="5">
        <v>260000</v>
      </c>
      <c r="D13" s="5">
        <v>330000</v>
      </c>
      <c r="E13" s="4" t="s">
        <v>54</v>
      </c>
    </row>
    <row r="14" spans="1:5">
      <c r="A14" s="4" t="s">
        <v>55</v>
      </c>
      <c r="B14" s="5">
        <v>30000</v>
      </c>
      <c r="C14" s="5">
        <v>30000</v>
      </c>
      <c r="D14" s="5">
        <v>30000</v>
      </c>
      <c r="E14" s="4"/>
    </row>
    <row r="15" spans="1:5">
      <c r="A15" s="4" t="s">
        <v>56</v>
      </c>
      <c r="B15" s="5">
        <v>70000</v>
      </c>
      <c r="C15" s="5">
        <v>70000</v>
      </c>
      <c r="D15" s="5">
        <v>70000</v>
      </c>
      <c r="E15" s="4" t="s">
        <v>57</v>
      </c>
    </row>
    <row r="16" spans="1:5">
      <c r="A16" s="2" t="s">
        <v>58</v>
      </c>
      <c r="B16" s="3">
        <f>B3+B11</f>
        <v>1135000</v>
      </c>
      <c r="C16" s="3">
        <f>C3+C11</f>
        <v>1292400</v>
      </c>
      <c r="D16" s="3">
        <f>D3+D11</f>
        <v>1407400</v>
      </c>
      <c r="E16" s="4"/>
    </row>
    <row r="17" spans="1:5">
      <c r="A17" s="2" t="s">
        <v>59</v>
      </c>
      <c r="B17" s="4"/>
      <c r="C17" s="4"/>
      <c r="D17" s="4"/>
      <c r="E17" s="4"/>
    </row>
    <row r="18" spans="1:5">
      <c r="A18" s="2" t="s">
        <v>60</v>
      </c>
      <c r="B18" s="3">
        <f>SUM(B19:B24)</f>
        <v>340000</v>
      </c>
      <c r="C18" s="3">
        <f>SUM(C19:C24)</f>
        <v>410000</v>
      </c>
      <c r="D18" s="3">
        <f>SUM(D19:D24)</f>
        <v>445000</v>
      </c>
      <c r="E18" s="4"/>
    </row>
    <row r="19" spans="1:5">
      <c r="A19" s="4" t="s">
        <v>61</v>
      </c>
      <c r="B19" s="5">
        <v>70000</v>
      </c>
      <c r="C19" s="5">
        <v>80000</v>
      </c>
      <c r="D19" s="5">
        <v>85000</v>
      </c>
      <c r="E19" s="4"/>
    </row>
    <row r="20" spans="1:5">
      <c r="A20" s="4" t="s">
        <v>62</v>
      </c>
      <c r="B20" s="5">
        <v>140000</v>
      </c>
      <c r="C20" s="5">
        <v>170000</v>
      </c>
      <c r="D20" s="5">
        <v>175000</v>
      </c>
      <c r="E20" s="4"/>
    </row>
    <row r="21" spans="1:5">
      <c r="A21" s="4" t="s">
        <v>63</v>
      </c>
      <c r="B21" s="5">
        <v>80000</v>
      </c>
      <c r="C21" s="5">
        <v>100000</v>
      </c>
      <c r="D21" s="5">
        <v>120000</v>
      </c>
      <c r="E21" s="4" t="s">
        <v>64</v>
      </c>
    </row>
    <row r="22" spans="1:5">
      <c r="A22" s="4" t="s">
        <v>65</v>
      </c>
      <c r="B22" s="5">
        <v>25000</v>
      </c>
      <c r="C22" s="5">
        <v>32000</v>
      </c>
      <c r="D22" s="5">
        <v>35000</v>
      </c>
      <c r="E22" s="4" t="s">
        <v>66</v>
      </c>
    </row>
    <row r="23" spans="1:5">
      <c r="A23" s="4" t="s">
        <v>67</v>
      </c>
      <c r="B23" s="5">
        <v>10000</v>
      </c>
      <c r="C23" s="5">
        <v>12000</v>
      </c>
      <c r="D23" s="5">
        <v>13000</v>
      </c>
      <c r="E23" s="4" t="s">
        <v>68</v>
      </c>
    </row>
    <row r="24" spans="1:5">
      <c r="A24" s="4" t="s">
        <v>69</v>
      </c>
      <c r="B24" s="5">
        <v>15000</v>
      </c>
      <c r="C24" s="5">
        <v>16000</v>
      </c>
      <c r="D24" s="5">
        <v>17000</v>
      </c>
      <c r="E24" s="4"/>
    </row>
    <row r="25" spans="1:5">
      <c r="A25" s="2" t="s">
        <v>70</v>
      </c>
      <c r="B25" s="3">
        <f>SUM(B26:B27)</f>
        <v>350000</v>
      </c>
      <c r="C25" s="3">
        <f>SUM(C26:C27)</f>
        <v>385000</v>
      </c>
      <c r="D25" s="3">
        <f>SUM(D26:D27)</f>
        <v>410000</v>
      </c>
      <c r="E25" s="4"/>
    </row>
    <row r="26" spans="1:5">
      <c r="A26" s="4" t="s">
        <v>71</v>
      </c>
      <c r="B26" s="5">
        <v>310000</v>
      </c>
      <c r="C26" s="5">
        <v>340000</v>
      </c>
      <c r="D26" s="5">
        <v>360000</v>
      </c>
      <c r="E26" s="4" t="s">
        <v>72</v>
      </c>
    </row>
    <row r="27" spans="1:5">
      <c r="A27" s="4" t="s">
        <v>73</v>
      </c>
      <c r="B27" s="5">
        <v>40000</v>
      </c>
      <c r="C27" s="5">
        <v>45000</v>
      </c>
      <c r="D27" s="5">
        <v>50000</v>
      </c>
      <c r="E27" s="4" t="s">
        <v>74</v>
      </c>
    </row>
    <row r="28" spans="1:5">
      <c r="A28" s="2" t="s">
        <v>75</v>
      </c>
      <c r="B28" s="3">
        <f>B18+B25</f>
        <v>690000</v>
      </c>
      <c r="C28" s="3">
        <f>C18+C25</f>
        <v>795000</v>
      </c>
      <c r="D28" s="3">
        <f>D18+D25</f>
        <v>855000</v>
      </c>
      <c r="E28" s="4"/>
    </row>
    <row r="29" spans="1:5">
      <c r="A29" s="2" t="s">
        <v>76</v>
      </c>
      <c r="B29" s="4"/>
      <c r="C29" s="4"/>
      <c r="D29" s="4"/>
      <c r="E29" s="4"/>
    </row>
    <row r="30" spans="1:5">
      <c r="A30" s="4" t="s">
        <v>77</v>
      </c>
      <c r="B30" s="5">
        <v>50000</v>
      </c>
      <c r="C30" s="5">
        <v>50000</v>
      </c>
      <c r="D30" s="5">
        <v>50000</v>
      </c>
      <c r="E30" s="4"/>
    </row>
    <row r="31" spans="1:5">
      <c r="A31" s="4" t="s">
        <v>78</v>
      </c>
      <c r="B31" s="5">
        <v>395000</v>
      </c>
      <c r="C31" s="5">
        <f>B31+PL!C38</f>
        <v>447400</v>
      </c>
      <c r="D31" s="5">
        <f>C31+PL!D38</f>
        <v>502400</v>
      </c>
      <c r="E31" s="4" t="s">
        <v>79</v>
      </c>
    </row>
    <row r="32" spans="1:5">
      <c r="A32" s="2" t="s">
        <v>80</v>
      </c>
      <c r="B32" s="3">
        <f>B30+B31</f>
        <v>445000</v>
      </c>
      <c r="C32" s="3">
        <f>C30+C31</f>
        <v>497400</v>
      </c>
      <c r="D32" s="3">
        <f>D30+D31</f>
        <v>552400</v>
      </c>
      <c r="E32" s="4"/>
    </row>
    <row r="33" spans="1:5">
      <c r="A33" s="2" t="s">
        <v>81</v>
      </c>
      <c r="B33" s="3">
        <f>B28+B32</f>
        <v>1135000</v>
      </c>
      <c r="C33" s="3">
        <f>C28+C32</f>
        <v>1292400</v>
      </c>
      <c r="D33" s="3">
        <f>D28+D32</f>
        <v>1407400</v>
      </c>
      <c r="E33" s="4"/>
    </row>
    <row r="35" spans="1:5">
      <c r="B35" s="1"/>
      <c r="C35" s="1"/>
      <c r="D35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PL</vt:lpstr>
      <vt:lpstr>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知也 村上</dc:creator>
  <cp:lastModifiedBy>知也 村上</cp:lastModifiedBy>
  <dcterms:created xsi:type="dcterms:W3CDTF">2026-02-11T00:54:31Z</dcterms:created>
  <dcterms:modified xsi:type="dcterms:W3CDTF">2026-02-11T05:10:19Z</dcterms:modified>
</cp:coreProperties>
</file>